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G:\STAFFBEN\Benefits Plans\Life Insurance\Individual &amp; Family Life Insurance\Premium Info\Rate Calculator\"/>
    </mc:Choice>
  </mc:AlternateContent>
  <xr:revisionPtr revIDLastSave="0" documentId="13_ncr:1_{56F173C3-289D-4E4B-B9AD-DC6190DC1774}" xr6:coauthVersionLast="47" xr6:coauthVersionMax="47" xr10:uidLastSave="{00000000-0000-0000-0000-000000000000}"/>
  <bookViews>
    <workbookView xWindow="-120" yWindow="-120" windowWidth="29040" windowHeight="15720" xr2:uid="{00000000-000D-0000-FFFF-FFFF00000000}"/>
  </bookViews>
  <sheets>
    <sheet name="Calculation" sheetId="1" r:id="rId1"/>
    <sheet name="Ra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C12" i="1" l="1"/>
  <c r="C13" i="1"/>
  <c r="C14" i="1"/>
  <c r="C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 Zimm</author>
  </authors>
  <commentList>
    <comment ref="B8" authorId="0" shapeId="0" xr:uid="{00000000-0006-0000-0000-000001000000}">
      <text>
        <r>
          <rPr>
            <sz val="8"/>
            <color indexed="81"/>
            <rFont val="Tahoma"/>
            <family val="2"/>
          </rPr>
          <t>Enter Date of Birth as MM/DD/YYYY.</t>
        </r>
      </text>
    </comment>
    <comment ref="B12" authorId="0" shapeId="0" xr:uid="{00000000-0006-0000-0000-000002000000}">
      <text>
        <r>
          <rPr>
            <sz val="8"/>
            <color indexed="81"/>
            <rFont val="Tahoma"/>
            <family val="2"/>
          </rPr>
          <t>Enter coverage level requested (example $30,000).</t>
        </r>
      </text>
    </comment>
  </commentList>
</comments>
</file>

<file path=xl/sharedStrings.xml><?xml version="1.0" encoding="utf-8"?>
<sst xmlns="http://schemas.openxmlformats.org/spreadsheetml/2006/main" count="34" uniqueCount="29">
  <si>
    <t>Employee Cost
(per $1000)</t>
  </si>
  <si>
    <t>Child Coverage
(per $1000)</t>
  </si>
  <si>
    <t>Employee Age Range</t>
  </si>
  <si>
    <t>Employee's Name:</t>
  </si>
  <si>
    <t>Employee:</t>
  </si>
  <si>
    <t>Total</t>
  </si>
  <si>
    <r>
      <rPr>
        <b/>
        <sz val="12"/>
        <color indexed="8"/>
        <rFont val="Calibri"/>
        <family val="2"/>
      </rPr>
      <t xml:space="preserve">Note: </t>
    </r>
    <r>
      <rPr>
        <sz val="12"/>
        <color indexed="8"/>
        <rFont val="Calibri"/>
        <family val="2"/>
      </rPr>
      <t xml:space="preserve"> Premium based on the employee's age as of January 1st of the calendar year.</t>
    </r>
  </si>
  <si>
    <t>Enter information in the highlighted areas only.</t>
  </si>
  <si>
    <t>Spouse / Domestic Partner:</t>
  </si>
  <si>
    <t>Child(ren):</t>
  </si>
  <si>
    <t>Individual &amp; Family Life Insurance
Coverage Limits</t>
  </si>
  <si>
    <t>Coverage Type</t>
  </si>
  <si>
    <t>Initial Enrollment Coverage Levels</t>
  </si>
  <si>
    <t>Maximum Coverage Level</t>
  </si>
  <si>
    <t>$5,000; $10,000; $15,000; $20,000</t>
  </si>
  <si>
    <t>$5,000 or $10,000</t>
  </si>
  <si>
    <t>$2,500 or $5,000</t>
  </si>
  <si>
    <t>Spouse / Domestic Partner Cost
 (per $1000)</t>
  </si>
  <si>
    <t>Spouse/Domestic Partner:</t>
  </si>
  <si>
    <t>Coverage Level</t>
  </si>
  <si>
    <t>Monthly Premium</t>
  </si>
  <si>
    <t>Annual Increase Option 
(AIO)</t>
  </si>
  <si>
    <t>Employee ID:</t>
  </si>
  <si>
    <t>Employee's Date of Birth:</t>
  </si>
  <si>
    <t>Individual &amp; Family Life Insurance
Premium Calculator
2026</t>
  </si>
  <si>
    <t>(Revised 08/2025)</t>
  </si>
  <si>
    <t>Up to $20,000 of additional coverage in $5,000 increments.</t>
  </si>
  <si>
    <r>
      <rPr>
        <b/>
        <sz val="11"/>
        <color theme="1"/>
        <rFont val="Calibri"/>
        <family val="2"/>
        <scheme val="minor"/>
      </rPr>
      <t>Initial Enrollment:</t>
    </r>
    <r>
      <rPr>
        <sz val="11"/>
        <color theme="1"/>
        <rFont val="Calibri"/>
        <family val="2"/>
        <scheme val="minor"/>
      </rPr>
      <t xml:space="preserve"> Newly benefits eligible employees may enroll in Initial Enrollment Coverage Levels during their 30 day newly benefits eligible enrollment window. Additional coverage may be elected through medical Evidence of Insurability (EOI). Approval is not guaranteed.
</t>
    </r>
    <r>
      <rPr>
        <b/>
        <sz val="11"/>
        <color theme="1"/>
        <rFont val="Calibri"/>
        <family val="2"/>
        <scheme val="minor"/>
      </rPr>
      <t>Annual Increase Option (AIO)</t>
    </r>
    <r>
      <rPr>
        <sz val="11"/>
        <color theme="1"/>
        <rFont val="Calibri"/>
        <family val="2"/>
        <scheme val="minor"/>
      </rPr>
      <t xml:space="preserve">: Annually during the Benefits Enrollment period the AIO is available to employees enrolled in coverage. Elections over the AIO amount allowed may be made however medical Evidence of Insurability (EOI) is required. Approval is not guaranteed.
The amount of Spouse / Domestic Partner and Child(ren) coverage elected may not exceed the amount of Employee coverage elected.
</t>
    </r>
  </si>
  <si>
    <t>Employee's Age on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</si>
</sst>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0_);[Red]\(&quot;$&quot;#,##0.000\)"/>
    <numFmt numFmtId="165" formatCode="&quot;$&quot;#,##0.000"/>
    <numFmt numFmtId="166" formatCode="&quot;$&quot;#,##0.00"/>
    <numFmt numFmtId="167" formatCode="&quot;$&quot;#,##0"/>
  </numFmts>
  <fonts count="14" x14ac:knownFonts="1">
    <font>
      <sz val="11"/>
      <color theme="1"/>
      <name val="Calibri"/>
      <family val="2"/>
      <scheme val="minor"/>
    </font>
    <font>
      <sz val="12"/>
      <color indexed="8"/>
      <name val="Calibri"/>
      <family val="2"/>
    </font>
    <font>
      <b/>
      <sz val="12"/>
      <color indexed="8"/>
      <name val="Calibri"/>
      <family val="2"/>
    </font>
    <font>
      <sz val="8"/>
      <color indexed="81"/>
      <name val="Tahoma"/>
      <family val="2"/>
    </font>
    <font>
      <b/>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sz val="12"/>
      <color theme="0"/>
      <name val="Calibri"/>
      <family val="2"/>
      <scheme val="minor"/>
    </font>
  </fonts>
  <fills count="3">
    <fill>
      <patternFill patternType="none"/>
    </fill>
    <fill>
      <patternFill patternType="gray125"/>
    </fill>
    <fill>
      <patternFill patternType="solid">
        <fgColor rgb="FFCCDD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0" fontId="5" fillId="0" borderId="0" xfId="0" applyFont="1"/>
    <xf numFmtId="166" fontId="5" fillId="0" borderId="0" xfId="0" applyNumberFormat="1" applyFont="1"/>
    <xf numFmtId="0" fontId="0" fillId="0" borderId="1" xfId="0" applyBorder="1" applyAlignment="1">
      <alignment horizontal="center" vertical="center" wrapText="1"/>
    </xf>
    <xf numFmtId="0" fontId="5"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0" xfId="0" applyAlignment="1">
      <alignment horizontal="center" vertical="center" wrapText="1"/>
    </xf>
    <xf numFmtId="164" fontId="0" fillId="0" borderId="1" xfId="0" applyNumberFormat="1" applyBorder="1" applyAlignment="1">
      <alignment horizontal="center" vertical="top" wrapText="1"/>
    </xf>
    <xf numFmtId="0" fontId="5" fillId="0" borderId="0" xfId="0" applyFont="1" applyAlignment="1">
      <alignment horizontal="center" vertical="center" wrapText="1"/>
    </xf>
    <xf numFmtId="167" fontId="5" fillId="0" borderId="0" xfId="0" applyNumberFormat="1" applyFont="1"/>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165" fontId="5" fillId="0" borderId="0" xfId="0" applyNumberFormat="1" applyFont="1" applyAlignment="1">
      <alignment horizontal="center" vertical="center"/>
    </xf>
    <xf numFmtId="0" fontId="6" fillId="0" borderId="0" xfId="0" applyFont="1"/>
    <xf numFmtId="14" fontId="5" fillId="0" borderId="0" xfId="0" applyNumberFormat="1" applyFont="1"/>
    <xf numFmtId="0" fontId="7" fillId="0" borderId="0" xfId="0" applyFont="1"/>
    <xf numFmtId="0" fontId="0" fillId="0" borderId="0" xfId="0" applyAlignment="1">
      <alignment horizontal="left"/>
    </xf>
    <xf numFmtId="0" fontId="5" fillId="0" borderId="0" xfId="0" applyFont="1" applyAlignment="1">
      <alignment vertical="center" wrapText="1"/>
    </xf>
    <xf numFmtId="0" fontId="10" fillId="0" borderId="0" xfId="0" applyFont="1"/>
    <xf numFmtId="0" fontId="10" fillId="0" borderId="0" xfId="0" applyFont="1" applyAlignment="1">
      <alignment horizontal="left"/>
    </xf>
    <xf numFmtId="0" fontId="10" fillId="0" borderId="0" xfId="0" applyFont="1" applyAlignment="1">
      <alignment horizontal="right" vertical="center" wrapText="1"/>
    </xf>
    <xf numFmtId="0" fontId="9" fillId="0" borderId="0" xfId="0" applyFont="1" applyAlignment="1">
      <alignment horizontal="center" vertical="center" wrapText="1"/>
    </xf>
    <xf numFmtId="166" fontId="10" fillId="0" borderId="0" xfId="0" applyNumberFormat="1" applyFont="1" applyAlignment="1">
      <alignment horizontal="center" vertical="center"/>
    </xf>
    <xf numFmtId="166" fontId="9" fillId="0" borderId="0" xfId="0" applyNumberFormat="1" applyFont="1" applyAlignment="1">
      <alignment horizontal="center" vertical="center"/>
    </xf>
    <xf numFmtId="0" fontId="10" fillId="0" borderId="1" xfId="0" applyFont="1" applyBorder="1" applyAlignment="1">
      <alignment horizontal="center"/>
    </xf>
    <xf numFmtId="0" fontId="9" fillId="0" borderId="1" xfId="0" applyFont="1" applyBorder="1" applyAlignment="1">
      <alignment horizontal="center" vertical="center" wrapText="1"/>
    </xf>
    <xf numFmtId="166" fontId="10" fillId="0" borderId="1" xfId="0" applyNumberFormat="1" applyFont="1" applyBorder="1" applyAlignment="1">
      <alignment horizontal="center" vertical="center"/>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4" fillId="0" borderId="4" xfId="0" applyFont="1" applyBorder="1" applyAlignment="1">
      <alignment horizontal="center" vertical="center" wrapText="1"/>
    </xf>
    <xf numFmtId="0" fontId="0" fillId="0" borderId="0" xfId="0" applyAlignment="1">
      <alignment horizontal="right"/>
    </xf>
    <xf numFmtId="6" fontId="0" fillId="0" borderId="0" xfId="0" applyNumberFormat="1" applyAlignment="1">
      <alignment horizontal="left"/>
    </xf>
    <xf numFmtId="0" fontId="10" fillId="0" borderId="1" xfId="0" applyFont="1" applyBorder="1" applyAlignment="1">
      <alignment horizontal="left" vertical="center" wrapText="1"/>
    </xf>
    <xf numFmtId="49" fontId="10" fillId="2" borderId="1" xfId="0" applyNumberFormat="1" applyFont="1" applyFill="1" applyBorder="1" applyAlignment="1" applyProtection="1">
      <alignment horizontal="left"/>
      <protection locked="0"/>
    </xf>
    <xf numFmtId="14" fontId="10" fillId="2" borderId="1" xfId="0" applyNumberFormat="1" applyFont="1" applyFill="1" applyBorder="1" applyAlignment="1" applyProtection="1">
      <alignment horizontal="center"/>
      <protection locked="0"/>
    </xf>
    <xf numFmtId="167" fontId="10" fillId="2" borderId="1" xfId="0" applyNumberFormat="1" applyFont="1" applyFill="1" applyBorder="1" applyAlignment="1" applyProtection="1">
      <alignment horizontal="center" vertical="center"/>
      <protection locked="0"/>
    </xf>
    <xf numFmtId="6" fontId="0" fillId="0" borderId="1" xfId="0" applyNumberFormat="1" applyBorder="1" applyAlignment="1">
      <alignment horizontal="center" vertical="center" wrapText="1"/>
    </xf>
    <xf numFmtId="0" fontId="10" fillId="0" borderId="0" xfId="0" applyFont="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center"/>
    </xf>
    <xf numFmtId="0" fontId="5" fillId="0" borderId="0" xfId="0" applyFont="1" applyAlignment="1">
      <alignment horizontal="left"/>
    </xf>
    <xf numFmtId="14" fontId="13" fillId="0" borderId="0" xfId="0" applyNumberFormat="1" applyFont="1"/>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xf numFmtId="0" fontId="0" fillId="0" borderId="0" xfId="0" applyAlignment="1">
      <alignment horizontal="left" wrapText="1"/>
    </xf>
    <xf numFmtId="0" fontId="0" fillId="0" borderId="0" xfId="0" applyAlignment="1">
      <alignment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6" xfId="0" applyBorder="1"/>
    <xf numFmtId="0" fontId="0" fillId="0" borderId="7" xfId="0" applyBorder="1"/>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xf numFmtId="0" fontId="1" fillId="0" borderId="0" xfId="0" applyFont="1" applyAlignment="1">
      <alignment horizontal="left" wrapText="1"/>
    </xf>
    <xf numFmtId="0" fontId="5" fillId="0" borderId="0" xfId="0" applyFont="1" applyAlignment="1">
      <alignment horizontal="left" wrapText="1"/>
    </xf>
    <xf numFmtId="49" fontId="10" fillId="2" borderId="1" xfId="0" applyNumberFormat="1"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4" fillId="0" borderId="4" xfId="0" applyFont="1" applyBorder="1" applyAlignment="1">
      <alignment horizontal="center" vertical="center" wrapText="1"/>
    </xf>
    <xf numFmtId="0" fontId="0" fillId="0" borderId="4" xfId="0" applyBorder="1" applyAlignment="1">
      <alignment vertical="center" wrapText="1"/>
    </xf>
    <xf numFmtId="0" fontId="4" fillId="0" borderId="1" xfId="0" applyFont="1" applyBorder="1" applyAlignment="1">
      <alignment horizontal="left" vertical="center" wrapText="1"/>
    </xf>
    <xf numFmtId="0" fontId="0" fillId="0" borderId="1"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DDE4"/>
      <color rgb="FFB3C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27"/>
  <sheetViews>
    <sheetView showGridLines="0" tabSelected="1" showRuler="0" view="pageLayout" zoomScale="80" zoomScaleNormal="90" zoomScalePageLayoutView="80" workbookViewId="0">
      <selection activeCell="B6" sqref="B6:C6"/>
    </sheetView>
  </sheetViews>
  <sheetFormatPr defaultColWidth="9.140625" defaultRowHeight="15.75" x14ac:dyDescent="0.25"/>
  <cols>
    <col min="1" max="1" width="40.140625" style="1" customWidth="1"/>
    <col min="2" max="5" width="17" style="1" customWidth="1"/>
    <col min="6" max="6" width="12.140625" style="1" customWidth="1"/>
    <col min="7" max="7" width="10.140625" style="1" customWidth="1"/>
    <col min="8" max="16384" width="9.140625" style="1"/>
  </cols>
  <sheetData>
    <row r="1" spans="1:6" ht="30.95" customHeight="1" thickBot="1" x14ac:dyDescent="0.3"/>
    <row r="2" spans="1:6" ht="62.1" customHeight="1" thickBot="1" x14ac:dyDescent="0.3">
      <c r="A2" s="48" t="s">
        <v>24</v>
      </c>
      <c r="B2" s="49"/>
      <c r="C2" s="49"/>
      <c r="D2" s="50"/>
      <c r="E2" s="51"/>
      <c r="F2" s="14"/>
    </row>
    <row r="3" spans="1:6" x14ac:dyDescent="0.25">
      <c r="A3" s="13"/>
      <c r="E3" s="41">
        <v>46023</v>
      </c>
    </row>
    <row r="4" spans="1:6" x14ac:dyDescent="0.25">
      <c r="A4" s="52" t="s">
        <v>7</v>
      </c>
      <c r="B4" s="53"/>
      <c r="C4" s="53"/>
      <c r="D4" s="54"/>
      <c r="E4" s="54"/>
    </row>
    <row r="5" spans="1:6" x14ac:dyDescent="0.25">
      <c r="A5" s="13"/>
    </row>
    <row r="6" spans="1:6" s="18" customFormat="1" ht="18.75" x14ac:dyDescent="0.3">
      <c r="A6" s="37" t="s">
        <v>3</v>
      </c>
      <c r="B6" s="57"/>
      <c r="C6" s="58"/>
    </row>
    <row r="7" spans="1:6" s="18" customFormat="1" ht="18.75" x14ac:dyDescent="0.3">
      <c r="A7" s="37" t="s">
        <v>22</v>
      </c>
      <c r="B7" s="33"/>
      <c r="C7" s="19"/>
    </row>
    <row r="8" spans="1:6" s="18" customFormat="1" ht="18.75" x14ac:dyDescent="0.3">
      <c r="A8" s="20" t="s">
        <v>23</v>
      </c>
      <c r="B8" s="34"/>
      <c r="C8" s="19"/>
    </row>
    <row r="9" spans="1:6" s="18" customFormat="1" ht="18.75" customHeight="1" x14ac:dyDescent="0.3">
      <c r="A9" s="20" t="s">
        <v>28</v>
      </c>
      <c r="B9" s="24">
        <f>DATEDIF(B8,E3,"y")</f>
        <v>126</v>
      </c>
      <c r="C9" s="19"/>
    </row>
    <row r="10" spans="1:6" x14ac:dyDescent="0.25">
      <c r="A10" s="38"/>
      <c r="B10" s="39"/>
      <c r="C10" s="40"/>
    </row>
    <row r="11" spans="1:6" s="18" customFormat="1" ht="37.5" x14ac:dyDescent="0.3">
      <c r="A11" s="27" t="s">
        <v>11</v>
      </c>
      <c r="B11" s="25" t="s">
        <v>19</v>
      </c>
      <c r="C11" s="25" t="s">
        <v>20</v>
      </c>
      <c r="D11" s="21"/>
    </row>
    <row r="12" spans="1:6" s="18" customFormat="1" ht="18.75" x14ac:dyDescent="0.3">
      <c r="A12" s="32" t="s">
        <v>4</v>
      </c>
      <c r="B12" s="35"/>
      <c r="C12" s="26" t="str">
        <f>IF(B12="","",(VLOOKUP($B$9,Rates!$A$2:'Rates'!$C$18,3))*B12/1000)</f>
        <v/>
      </c>
      <c r="D12" s="22"/>
    </row>
    <row r="13" spans="1:6" s="18" customFormat="1" ht="18.75" x14ac:dyDescent="0.3">
      <c r="A13" s="32" t="s">
        <v>18</v>
      </c>
      <c r="B13" s="35"/>
      <c r="C13" s="26" t="str">
        <f>IF(B13="","",(VLOOKUP($B$9,Rates!$D$2:$F$18,3))*B13/1000)</f>
        <v/>
      </c>
      <c r="D13" s="22"/>
    </row>
    <row r="14" spans="1:6" s="18" customFormat="1" ht="18.75" x14ac:dyDescent="0.3">
      <c r="A14" s="32" t="s">
        <v>9</v>
      </c>
      <c r="B14" s="35"/>
      <c r="C14" s="26">
        <f>(B14/1000)*0.07</f>
        <v>0</v>
      </c>
      <c r="D14" s="22"/>
    </row>
    <row r="15" spans="1:6" s="18" customFormat="1" ht="18.75" x14ac:dyDescent="0.3">
      <c r="B15" s="27" t="s">
        <v>5</v>
      </c>
      <c r="C15" s="28">
        <f>SUM(C12:C14)</f>
        <v>0</v>
      </c>
      <c r="D15" s="23"/>
    </row>
    <row r="17" spans="1:5" x14ac:dyDescent="0.25">
      <c r="A17" s="55" t="s">
        <v>6</v>
      </c>
      <c r="B17" s="56"/>
      <c r="C17" s="56"/>
      <c r="D17" s="54"/>
      <c r="E17" s="54"/>
    </row>
    <row r="18" spans="1:5" ht="16.5" thickBot="1" x14ac:dyDescent="0.3"/>
    <row r="19" spans="1:5" ht="31.5" customHeight="1" thickBot="1" x14ac:dyDescent="0.3">
      <c r="A19" s="42" t="s">
        <v>10</v>
      </c>
      <c r="B19" s="43"/>
      <c r="C19" s="43"/>
      <c r="D19" s="44"/>
      <c r="E19" s="45"/>
    </row>
    <row r="20" spans="1:5" s="17" customFormat="1" ht="72" customHeight="1" x14ac:dyDescent="0.25">
      <c r="A20" s="59" t="s">
        <v>11</v>
      </c>
      <c r="B20" s="60"/>
      <c r="C20" s="29" t="s">
        <v>12</v>
      </c>
      <c r="D20" s="29" t="s">
        <v>21</v>
      </c>
      <c r="E20" s="29" t="s">
        <v>13</v>
      </c>
    </row>
    <row r="21" spans="1:5" ht="75" x14ac:dyDescent="0.25">
      <c r="A21" s="61" t="s">
        <v>4</v>
      </c>
      <c r="B21" s="62"/>
      <c r="C21" s="36" t="s">
        <v>14</v>
      </c>
      <c r="D21" s="36" t="s">
        <v>26</v>
      </c>
      <c r="E21" s="36">
        <v>300000</v>
      </c>
    </row>
    <row r="22" spans="1:5" ht="30" customHeight="1" x14ac:dyDescent="0.25">
      <c r="A22" s="61" t="s">
        <v>8</v>
      </c>
      <c r="B22" s="62"/>
      <c r="C22" s="36" t="s">
        <v>15</v>
      </c>
      <c r="D22" s="36" t="s">
        <v>15</v>
      </c>
      <c r="E22" s="36">
        <v>150000</v>
      </c>
    </row>
    <row r="23" spans="1:5" ht="30" customHeight="1" x14ac:dyDescent="0.25">
      <c r="A23" s="61" t="s">
        <v>9</v>
      </c>
      <c r="B23" s="62"/>
      <c r="C23" s="36" t="s">
        <v>16</v>
      </c>
      <c r="D23" s="36">
        <v>2500</v>
      </c>
      <c r="E23" s="36">
        <v>25000</v>
      </c>
    </row>
    <row r="24" spans="1:5" ht="9" customHeight="1" x14ac:dyDescent="0.25">
      <c r="A24" s="30"/>
      <c r="B24" s="31"/>
      <c r="C24" s="16"/>
    </row>
    <row r="25" spans="1:5" ht="223.5" customHeight="1" x14ac:dyDescent="0.25">
      <c r="A25" s="46" t="s">
        <v>27</v>
      </c>
      <c r="B25" s="46"/>
      <c r="C25" s="46"/>
      <c r="D25" s="47"/>
      <c r="E25" s="47"/>
    </row>
    <row r="27" spans="1:5" x14ac:dyDescent="0.25">
      <c r="A27" s="15" t="s">
        <v>25</v>
      </c>
    </row>
  </sheetData>
  <sheetProtection sheet="1" selectLockedCells="1"/>
  <mergeCells count="10">
    <mergeCell ref="A19:E19"/>
    <mergeCell ref="A25:E25"/>
    <mergeCell ref="A2:E2"/>
    <mergeCell ref="A4:E4"/>
    <mergeCell ref="A17:E17"/>
    <mergeCell ref="B6:C6"/>
    <mergeCell ref="A20:B20"/>
    <mergeCell ref="A21:B21"/>
    <mergeCell ref="A22:B22"/>
    <mergeCell ref="A23:B23"/>
  </mergeCells>
  <printOptions horizontalCentered="1"/>
  <pageMargins left="0.7" right="0.7" top="0.75" bottom="0.75" header="0.3" footer="0.3"/>
  <pageSetup scale="79" orientation="portrait" blackAndWhite="1" r:id="rId1"/>
  <headerFooter>
    <oddHeader>&amp;C&amp;G</oddHeader>
    <oddFooter>&amp;RPage &amp;P of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4"/>
  <sheetViews>
    <sheetView zoomScale="80" zoomScaleNormal="80" workbookViewId="0">
      <pane ySplit="1" topLeftCell="A2" activePane="bottomLeft" state="frozen"/>
      <selection pane="bottomLeft" sqref="A1:B1"/>
    </sheetView>
  </sheetViews>
  <sheetFormatPr defaultRowHeight="15" x14ac:dyDescent="0.25"/>
  <cols>
    <col min="1" max="5" width="13.5703125" customWidth="1"/>
    <col min="6" max="7" width="14.140625" customWidth="1"/>
  </cols>
  <sheetData>
    <row r="1" spans="1:6" ht="68.25" customHeight="1" x14ac:dyDescent="0.25">
      <c r="A1" s="63" t="s">
        <v>2</v>
      </c>
      <c r="B1" s="64"/>
      <c r="C1" s="3" t="s">
        <v>0</v>
      </c>
      <c r="D1" s="63" t="s">
        <v>2</v>
      </c>
      <c r="E1" s="64"/>
      <c r="F1" s="3" t="s">
        <v>17</v>
      </c>
    </row>
    <row r="2" spans="1:6" ht="15.75" x14ac:dyDescent="0.25">
      <c r="A2" s="4">
        <v>1</v>
      </c>
      <c r="B2" s="4">
        <v>27</v>
      </c>
      <c r="C2" s="5">
        <v>2.3E-2</v>
      </c>
      <c r="D2" s="4">
        <v>1</v>
      </c>
      <c r="E2" s="4">
        <v>27</v>
      </c>
      <c r="F2" s="7">
        <v>3.1E-2</v>
      </c>
    </row>
    <row r="3" spans="1:6" ht="15.75" x14ac:dyDescent="0.25">
      <c r="A3" s="4">
        <v>28</v>
      </c>
      <c r="B3" s="4">
        <v>30</v>
      </c>
      <c r="C3" s="5">
        <v>2.5000000000000001E-2</v>
      </c>
      <c r="D3" s="4">
        <v>28</v>
      </c>
      <c r="E3" s="4">
        <v>30</v>
      </c>
      <c r="F3" s="7">
        <v>3.4000000000000002E-2</v>
      </c>
    </row>
    <row r="4" spans="1:6" ht="15.75" x14ac:dyDescent="0.25">
      <c r="A4" s="4">
        <v>31</v>
      </c>
      <c r="B4" s="4">
        <v>33</v>
      </c>
      <c r="C4" s="5">
        <v>3.2000000000000001E-2</v>
      </c>
      <c r="D4" s="4">
        <v>31</v>
      </c>
      <c r="E4" s="4">
        <v>33</v>
      </c>
      <c r="F4" s="7">
        <v>4.2999999999999997E-2</v>
      </c>
    </row>
    <row r="5" spans="1:6" ht="15.75" x14ac:dyDescent="0.25">
      <c r="A5" s="4">
        <v>34</v>
      </c>
      <c r="B5" s="4">
        <v>36</v>
      </c>
      <c r="C5" s="5">
        <v>3.6999999999999998E-2</v>
      </c>
      <c r="D5" s="4">
        <v>34</v>
      </c>
      <c r="E5" s="4">
        <v>36</v>
      </c>
      <c r="F5" s="7">
        <v>0.05</v>
      </c>
    </row>
    <row r="6" spans="1:6" ht="15.75" x14ac:dyDescent="0.25">
      <c r="A6" s="4">
        <v>37</v>
      </c>
      <c r="B6" s="4">
        <v>39</v>
      </c>
      <c r="C6" s="5">
        <v>4.4999999999999998E-2</v>
      </c>
      <c r="D6" s="4">
        <v>37</v>
      </c>
      <c r="E6" s="4">
        <v>39</v>
      </c>
      <c r="F6" s="7">
        <v>6.0999999999999999E-2</v>
      </c>
    </row>
    <row r="7" spans="1:6" ht="15.75" x14ac:dyDescent="0.25">
      <c r="A7" s="4">
        <v>40</v>
      </c>
      <c r="B7" s="4">
        <v>42</v>
      </c>
      <c r="C7" s="5">
        <v>6.8000000000000005E-2</v>
      </c>
      <c r="D7" s="4">
        <v>40</v>
      </c>
      <c r="E7" s="4">
        <v>42</v>
      </c>
      <c r="F7" s="7">
        <v>9.1999999999999998E-2</v>
      </c>
    </row>
    <row r="8" spans="1:6" ht="15.75" x14ac:dyDescent="0.25">
      <c r="A8" s="4">
        <v>43</v>
      </c>
      <c r="B8" s="4">
        <v>45</v>
      </c>
      <c r="C8" s="5">
        <v>0.108</v>
      </c>
      <c r="D8" s="4">
        <v>43</v>
      </c>
      <c r="E8" s="4">
        <v>45</v>
      </c>
      <c r="F8" s="7">
        <v>0.14499999999999999</v>
      </c>
    </row>
    <row r="9" spans="1:6" ht="15.75" x14ac:dyDescent="0.25">
      <c r="A9" s="4">
        <v>46</v>
      </c>
      <c r="B9" s="4">
        <v>48</v>
      </c>
      <c r="C9" s="5">
        <v>0.13</v>
      </c>
      <c r="D9" s="4">
        <v>46</v>
      </c>
      <c r="E9" s="4">
        <v>48</v>
      </c>
      <c r="F9" s="7">
        <v>0.17599999999999999</v>
      </c>
    </row>
    <row r="10" spans="1:6" ht="15.75" x14ac:dyDescent="0.25">
      <c r="A10" s="4">
        <v>49</v>
      </c>
      <c r="B10" s="4">
        <v>51</v>
      </c>
      <c r="C10" s="5">
        <v>0.18099999999999999</v>
      </c>
      <c r="D10" s="4">
        <v>49</v>
      </c>
      <c r="E10" s="4">
        <v>51</v>
      </c>
      <c r="F10" s="7">
        <v>0.245</v>
      </c>
    </row>
    <row r="11" spans="1:6" ht="15.75" x14ac:dyDescent="0.25">
      <c r="A11" s="4">
        <v>52</v>
      </c>
      <c r="B11" s="4">
        <v>54</v>
      </c>
      <c r="C11" s="5">
        <v>0.23200000000000001</v>
      </c>
      <c r="D11" s="4">
        <v>52</v>
      </c>
      <c r="E11" s="4">
        <v>54</v>
      </c>
      <c r="F11" s="7">
        <v>0.314</v>
      </c>
    </row>
    <row r="12" spans="1:6" ht="15.75" x14ac:dyDescent="0.25">
      <c r="A12" s="4">
        <v>55</v>
      </c>
      <c r="B12" s="4">
        <v>57</v>
      </c>
      <c r="C12" s="5">
        <v>0.32300000000000001</v>
      </c>
      <c r="D12" s="4">
        <v>55</v>
      </c>
      <c r="E12" s="4">
        <v>57</v>
      </c>
      <c r="F12" s="7">
        <v>0.436</v>
      </c>
    </row>
    <row r="13" spans="1:6" ht="15.75" x14ac:dyDescent="0.25">
      <c r="A13" s="4">
        <v>58</v>
      </c>
      <c r="B13" s="4">
        <v>60</v>
      </c>
      <c r="C13" s="5">
        <v>0.40300000000000002</v>
      </c>
      <c r="D13" s="4">
        <v>58</v>
      </c>
      <c r="E13" s="4">
        <v>60</v>
      </c>
      <c r="F13" s="7">
        <v>0.52800000000000002</v>
      </c>
    </row>
    <row r="14" spans="1:6" ht="15.75" x14ac:dyDescent="0.25">
      <c r="A14" s="4">
        <v>61</v>
      </c>
      <c r="B14" s="4">
        <v>63</v>
      </c>
      <c r="C14" s="5">
        <v>0.55600000000000005</v>
      </c>
      <c r="D14" s="4">
        <v>61</v>
      </c>
      <c r="E14" s="4">
        <v>63</v>
      </c>
      <c r="F14" s="7">
        <v>0.65800000000000003</v>
      </c>
    </row>
    <row r="15" spans="1:6" ht="15.75" x14ac:dyDescent="0.25">
      <c r="A15" s="4">
        <v>64</v>
      </c>
      <c r="B15" s="4">
        <v>66</v>
      </c>
      <c r="C15" s="5">
        <v>0.79900000000000004</v>
      </c>
      <c r="D15" s="4">
        <v>64</v>
      </c>
      <c r="E15" s="4">
        <v>66</v>
      </c>
      <c r="F15" s="7">
        <v>0.91800000000000004</v>
      </c>
    </row>
    <row r="16" spans="1:6" ht="15.75" x14ac:dyDescent="0.25">
      <c r="A16" s="4">
        <v>67</v>
      </c>
      <c r="B16" s="4">
        <v>69</v>
      </c>
      <c r="C16" s="5">
        <v>1.117</v>
      </c>
      <c r="D16" s="4">
        <v>67</v>
      </c>
      <c r="E16" s="4">
        <v>69</v>
      </c>
      <c r="F16" s="7">
        <v>1.278</v>
      </c>
    </row>
    <row r="17" spans="1:6" ht="15.75" x14ac:dyDescent="0.25">
      <c r="A17" s="4">
        <v>70</v>
      </c>
      <c r="B17" s="4">
        <v>72</v>
      </c>
      <c r="C17" s="5">
        <v>1.724</v>
      </c>
      <c r="D17" s="4">
        <v>70</v>
      </c>
      <c r="E17" s="4">
        <v>72</v>
      </c>
      <c r="F17" s="7">
        <v>1.9810000000000001</v>
      </c>
    </row>
    <row r="18" spans="1:6" ht="15.75" x14ac:dyDescent="0.25">
      <c r="A18" s="4">
        <v>73</v>
      </c>
      <c r="B18" s="4">
        <v>100</v>
      </c>
      <c r="C18" s="5">
        <v>2.4660000000000002</v>
      </c>
      <c r="D18" s="4">
        <v>73</v>
      </c>
      <c r="E18" s="4">
        <v>100</v>
      </c>
      <c r="F18" s="7">
        <v>2.831</v>
      </c>
    </row>
    <row r="20" spans="1:6" ht="53.25" customHeight="1" x14ac:dyDescent="0.25">
      <c r="A20" s="10" t="s">
        <v>1</v>
      </c>
      <c r="B20" s="8"/>
      <c r="C20" s="6"/>
      <c r="D20" s="6"/>
      <c r="E20" s="6"/>
    </row>
    <row r="21" spans="1:6" ht="15.75" x14ac:dyDescent="0.25">
      <c r="A21" s="11">
        <v>7.0000000000000007E-2</v>
      </c>
      <c r="B21" s="12"/>
      <c r="C21" s="2"/>
      <c r="D21" s="2"/>
      <c r="E21" s="2"/>
    </row>
    <row r="22" spans="1:6" ht="15.75" x14ac:dyDescent="0.25">
      <c r="A22" s="9"/>
      <c r="B22" s="9"/>
      <c r="C22" s="2"/>
      <c r="D22" s="2"/>
      <c r="E22" s="2"/>
    </row>
    <row r="23" spans="1:6" ht="15.75" x14ac:dyDescent="0.25">
      <c r="A23" s="9"/>
      <c r="B23" s="9"/>
      <c r="C23" s="2"/>
      <c r="D23" s="2"/>
      <c r="E23" s="2"/>
    </row>
    <row r="24" spans="1:6" ht="15.75" x14ac:dyDescent="0.25">
      <c r="A24" s="9"/>
      <c r="B24" s="9"/>
      <c r="C24" s="2"/>
      <c r="D24" s="2"/>
      <c r="E24" s="2"/>
    </row>
  </sheetData>
  <sheetProtection sheet="1" objects="1" scenarios="1"/>
  <mergeCells count="2">
    <mergeCell ref="A1:B1"/>
    <mergeCell ref="D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Rates</vt:lpstr>
    </vt:vector>
  </TitlesOfParts>
  <Company>UW System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tiedt</dc:creator>
  <cp:lastModifiedBy>Schoonmaker, Erin</cp:lastModifiedBy>
  <cp:lastPrinted>2020-12-14T18:11:43Z</cp:lastPrinted>
  <dcterms:created xsi:type="dcterms:W3CDTF">2009-11-10T15:27:59Z</dcterms:created>
  <dcterms:modified xsi:type="dcterms:W3CDTF">2025-08-27T22:08:38Z</dcterms:modified>
</cp:coreProperties>
</file>